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lient\Documents\"/>
    </mc:Choice>
  </mc:AlternateContent>
  <bookViews>
    <workbookView xWindow="0" yWindow="0" windowWidth="20490" windowHeight="7755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 shape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 shape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<sst xmlns="http://schemas.openxmlformats.org/spreadsheetml/2006/main" count="245" uniqueCount="144">
  <si>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</si>
  <si>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</si>
  <si>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</si>
  <si>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</si>
  <si>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</si>
  <si>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</si>
  <si>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</si>
  <si>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</si>
  <si>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</si>
  <si>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</si>
  <si>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</si>
  <si>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</si>
  <si>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</si>
  <si>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</si>
  <si>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</si>
  <si>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</si>
  <si>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</si>
  <si>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</si>
  <si>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</si>
  <si>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</si>
  <si>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</si>
  <si>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</si>
  <si>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</si>
  <si>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</si>
  <si>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</si>
  <si>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</si>
  <si>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</si>
  <si>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</si>
  <si>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</si>
  <si>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</si>
  <si>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</si>
  <si>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</si>
  <si>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</si>
  <si>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</si>
  <si>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</si>
  <si>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</si>
  <si>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</si>
  <si>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</si>
  <si>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</si>
  <si>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</si>
  <si>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</si>
  <si>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</si>
  <si>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</si>
  <si>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</si>
  <si>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</si>
  <si>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</si>
  <si>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</si>
  <si>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</si>
  <si>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</si>
  <si>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</si>
  <si>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</si>
  <si>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</si>
  <si>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</si>
  <si>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</si>
  <si>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</si>
  <si>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</si>
  <si>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</si>
  <si>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</si>
  <si>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</si>
  <si>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</si>
  <si>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</si>
  <si>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</si>
  <si>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</si>
  <si>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</si>
  <si>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</si>
  <si>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</si>
  <si>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</si>
  <si>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</si>
  <si>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</si>
  <si>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</si>
  <si>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</si>
  <si>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</si>
  <si>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</si>
  <si>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</si>
  <si>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</si>
  <si>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</si>
  <si>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</si>
  <si>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</si>
  <si>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</si>
  <si>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</si>
  <si>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</si>
  <si>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</si>
  <si>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</si>
  <si>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</si>
  <si>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</si>
  <si>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</si>
  <si>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</si>
  <si>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</si>
  <si>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</si>
  <si>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</si>
  <si>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</si>
  <si>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</si>
  <si>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</si>
  <si>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</si>
  <si>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</si>
  <si>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</si>
  <si>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</si>
  <si>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</si>
  <si>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</si>
  <si>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</si>
  <si>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</si>
  <si>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</si>
  <si>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</si>
  <si>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</si>
  <si>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</si>
  <si>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</si>
  <si>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</si>
  <si>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</si>
  <si>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</si>
  <si>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</si>
  <si>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</si>
  <si>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</si>
  <si>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</si>
  <si>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</si>
  <si>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</si>
  <si>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</si>
  <si>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</si>
  <si>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</si>
  <si>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</si>
  <si>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</si>
  <si>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</si>
  <si>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</si>
  <si>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</si>
  <si>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</si>
  <si>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</si>
  <si>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</si>
  <si>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</si>
  <si>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</si>
  <si>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</si>
  <si>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</si>
  <si>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</si>
  <si>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</si>
  <si>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</si>
  <si>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</si>
  <si>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</si>
  <si>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CEBU NORTH</t>
  </si>
  <si>
    <t>1D</t>
  </si>
  <si>
    <t>EDILBERTO MENDOZA</t>
  </si>
  <si>
    <t>BRIAN BARBON</t>
  </si>
  <si>
    <t>North Townhomes Clubhouse, Cabancalan Mandaue City</t>
  </si>
  <si>
    <t>Abaseria Deli &amp; Café</t>
  </si>
  <si>
    <t>One Central Hotel &amp; Suites</t>
  </si>
  <si>
    <t>Casino Espanol</t>
  </si>
  <si>
    <t>Philip Estocada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</si>
</sst>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tabSelected="1" view="pageLayout" topLeftCell="A22" zoomScale="200" zoomScaleNormal="200" zoomScalePageLayoutView="200" workbookViewId="0">
      <selection activeCell="M52" sqref="M52:P52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43696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43723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43687</v>
      </c>
      <c r="C11" s="101"/>
      <c r="D11" s="156">
        <v>15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139</v>
      </c>
    </row>
    <row r="12" spans="1:16" s="36" customFormat="1" ht="12" customHeight="1" thickTop="1" thickBot="1">
      <c r="A12" s="86"/>
      <c r="B12" s="80">
        <v>43701</v>
      </c>
      <c r="C12" s="81"/>
      <c r="D12" s="93">
        <v>13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6"/>
      <c r="B13" s="80"/>
      <c r="C13" s="81"/>
      <c r="D13" s="93"/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/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43695</v>
      </c>
      <c r="C17" s="81"/>
      <c r="D17" s="182"/>
      <c r="E17" s="174"/>
      <c r="F17" s="174"/>
      <c r="G17" s="174"/>
      <c r="H17" s="75"/>
      <c r="I17" s="76"/>
      <c r="J17" s="77">
        <v>17</v>
      </c>
      <c r="K17" s="77"/>
      <c r="L17" s="176"/>
      <c r="M17" s="64"/>
      <c r="N17" s="64"/>
      <c r="O17" s="65"/>
      <c r="P17" s="45" t="s">
        <v>141</v>
      </c>
    </row>
    <row r="18" spans="1:16" s="36" customFormat="1" ht="12" customHeight="1" thickTop="1" thickBot="1">
      <c r="A18" s="86"/>
      <c r="B18" s="80"/>
      <c r="C18" s="81"/>
      <c r="D18" s="82"/>
      <c r="E18" s="64"/>
      <c r="F18" s="64"/>
      <c r="G18" s="64"/>
      <c r="H18" s="64"/>
      <c r="I18" s="78"/>
      <c r="J18" s="77"/>
      <c r="K18" s="77"/>
      <c r="L18" s="91"/>
      <c r="M18" s="192"/>
      <c r="N18" s="64"/>
      <c r="O18" s="65"/>
      <c r="P18" s="45"/>
    </row>
    <row r="19" spans="1:16" s="36" customFormat="1" ht="12" customHeight="1" thickTop="1" thickBot="1">
      <c r="A19" s="86"/>
      <c r="B19" s="80"/>
      <c r="C19" s="81"/>
      <c r="D19" s="82"/>
      <c r="E19" s="64"/>
      <c r="F19" s="64"/>
      <c r="G19" s="64"/>
      <c r="H19" s="64"/>
      <c r="I19" s="64"/>
      <c r="J19" s="75"/>
      <c r="K19" s="76"/>
      <c r="L19" s="77"/>
      <c r="M19" s="77"/>
      <c r="N19" s="78"/>
      <c r="O19" s="79"/>
      <c r="P19" s="45"/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>
        <v>43680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>
        <v>1</v>
      </c>
      <c r="O27" s="84"/>
      <c r="P27" s="46" t="s">
        <v>142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/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0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BRIAN BARBON</v>
      </c>
      <c r="B52" s="144"/>
      <c r="C52" s="145"/>
      <c r="D52" s="145"/>
      <c r="E52" s="145"/>
      <c r="F52" s="145"/>
      <c r="G52" s="145" t="str">
        <f>I6</f>
        <v>EDILBERTO MENDOZA</v>
      </c>
      <c r="H52" s="145"/>
      <c r="I52" s="145"/>
      <c r="J52" s="145"/>
      <c r="K52" s="145"/>
      <c r="L52" s="145"/>
      <c r="M52" s="146" t="s">
        <v>143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view="pageLayout" topLeftCell="A28" zoomScale="178" zoomScaleNormal="200" zoomScalePageLayoutView="178" workbookViewId="0">
      <selection activeCell="C6" sqref="C6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CEBU NORTH</v>
      </c>
      <c r="B3" s="200"/>
      <c r="C3" s="200"/>
      <c r="D3" s="200"/>
      <c r="E3" s="200"/>
      <c r="F3" s="200" t="str">
        <f>'Summary of Activities'!I6</f>
        <v>EDILBERTO MENDOZA</v>
      </c>
      <c r="G3" s="200"/>
      <c r="H3" s="200"/>
      <c r="I3" s="200"/>
      <c r="J3" s="200"/>
      <c r="K3" s="200"/>
      <c r="L3" s="200" t="str">
        <f>'Summary of Activities'!N6</f>
        <v>BRIAN BARBON</v>
      </c>
      <c r="M3" s="200"/>
      <c r="N3" s="200"/>
      <c r="O3" s="200"/>
      <c r="P3" s="200"/>
      <c r="Q3" s="200"/>
      <c r="R3" s="200" t="str">
        <f>'Summary of Activities'!H6</f>
        <v>1D</v>
      </c>
      <c r="S3" s="200"/>
      <c r="T3" s="203">
        <f>'Summary of Activities'!K2</f>
        <v>43696</v>
      </c>
      <c r="U3" s="200"/>
      <c r="V3" s="200"/>
      <c r="W3" s="204">
        <f>'Summary of Activities'!O8</f>
        <v>43723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0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20000</v>
      </c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20000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0</v>
      </c>
      <c r="G51" s="218"/>
      <c r="H51" s="217">
        <f>P6+P11+P16+P21+P26+P31+P36+P41</f>
        <v>0</v>
      </c>
      <c r="I51" s="218"/>
      <c r="J51" s="238">
        <f>Q6+Q11+Q16+Q21+Q26+Q31+Q36+Q41</f>
        <v>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0</v>
      </c>
      <c r="G54" s="230"/>
      <c r="H54" s="229">
        <f>SUM(H47:I52)</f>
        <v>0</v>
      </c>
      <c r="I54" s="230"/>
      <c r="J54" s="226">
        <f>SUM(J47:L52)</f>
        <v>20000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client</cp:lastModifiedBy>
  <cp:lastPrinted>2019-04-23T13:42:22Z</cp:lastPrinted>
  <dcterms:created xsi:type="dcterms:W3CDTF">2013-07-03T03:04:40Z</dcterms:created>
  <dcterms:modified xsi:type="dcterms:W3CDTF">2019-09-16T06:47:22Z</dcterms:modified>
</cp:coreProperties>
</file>